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10"/>
  </bookViews>
  <sheets>
    <sheet name="Sheet1" sheetId="1" r:id="rId1"/>
  </sheets>
  <definedNames>
    <definedName name="i">Sheet1!$H$1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3" i="1"/>
  <c r="B24" i="1"/>
  <c r="B35" i="1"/>
  <c r="B34" i="1"/>
  <c r="B32" i="1"/>
  <c r="B31" i="1"/>
  <c r="B30" i="1"/>
  <c r="B26" i="1"/>
  <c r="B25" i="1"/>
  <c r="B23" i="1"/>
  <c r="B22" i="1"/>
  <c r="B21" i="1"/>
  <c r="S8" i="1"/>
  <c r="S9" i="1" s="1"/>
  <c r="S10" i="1" s="1"/>
  <c r="D35" i="1" s="1"/>
  <c r="T8" i="1"/>
  <c r="T9" i="1" s="1"/>
  <c r="T10" i="1" s="1"/>
  <c r="D44" i="1" s="1"/>
  <c r="R8" i="1"/>
  <c r="R9" i="1" s="1"/>
  <c r="R10" i="1" s="1"/>
  <c r="D26" i="1" s="1"/>
  <c r="Q8" i="1"/>
  <c r="Q9" i="1" s="1"/>
  <c r="Q10" i="1" s="1"/>
  <c r="D43" i="1" s="1"/>
  <c r="P8" i="1"/>
  <c r="P9" i="1" s="1"/>
  <c r="P10" i="1" s="1"/>
  <c r="D34" i="1" s="1"/>
  <c r="O8" i="1"/>
  <c r="O9" i="1" s="1"/>
  <c r="O10" i="1" s="1"/>
  <c r="D25" i="1" s="1"/>
  <c r="N8" i="1"/>
  <c r="N9" i="1" s="1"/>
  <c r="N10" i="1" s="1"/>
  <c r="D42" i="1" s="1"/>
  <c r="M8" i="1"/>
  <c r="M9" i="1" s="1"/>
  <c r="M10" i="1" s="1"/>
  <c r="D33" i="1" s="1"/>
  <c r="L8" i="1"/>
  <c r="L9" i="1" s="1"/>
  <c r="L10" i="1" s="1"/>
  <c r="D24" i="1" s="1"/>
  <c r="K8" i="1"/>
  <c r="K9" i="1" s="1"/>
  <c r="K10" i="1" s="1"/>
  <c r="D41" i="1" s="1"/>
  <c r="J8" i="1"/>
  <c r="J9" i="1" s="1"/>
  <c r="J10" i="1" s="1"/>
  <c r="D32" i="1" s="1"/>
  <c r="I8" i="1"/>
  <c r="I9" i="1" s="1"/>
  <c r="I10" i="1" s="1"/>
  <c r="D23" i="1" s="1"/>
  <c r="H8" i="1"/>
  <c r="H9" i="1" s="1"/>
  <c r="H10" i="1" s="1"/>
  <c r="D40" i="1" s="1"/>
  <c r="G8" i="1"/>
  <c r="G9" i="1" s="1"/>
  <c r="G10" i="1" s="1"/>
  <c r="D31" i="1" s="1"/>
  <c r="F8" i="1"/>
  <c r="F9" i="1" s="1"/>
  <c r="F10" i="1" s="1"/>
  <c r="D22" i="1" s="1"/>
  <c r="E8" i="1"/>
  <c r="E9" i="1" s="1"/>
  <c r="E10" i="1" s="1"/>
  <c r="D39" i="1" s="1"/>
  <c r="D8" i="1"/>
  <c r="D9" i="1" s="1"/>
  <c r="D10" i="1" s="1"/>
  <c r="D30" i="1" s="1"/>
  <c r="C8" i="1"/>
  <c r="C9" i="1" s="1"/>
  <c r="C10" i="1" s="1"/>
  <c r="D21" i="1" s="1"/>
  <c r="T7" i="1"/>
  <c r="S7" i="1"/>
  <c r="R7" i="1"/>
  <c r="Q7" i="1"/>
  <c r="P7" i="1"/>
  <c r="O7" i="1"/>
  <c r="N7" i="1"/>
  <c r="M7" i="1"/>
  <c r="L7" i="1"/>
  <c r="K7" i="1"/>
  <c r="J7" i="1"/>
  <c r="I7" i="1"/>
  <c r="E7" i="1"/>
  <c r="C7" i="1"/>
  <c r="F7" i="1"/>
  <c r="G7" i="1"/>
  <c r="H7" i="1"/>
  <c r="D7" i="1"/>
</calcChain>
</file>

<file path=xl/sharedStrings.xml><?xml version="1.0" encoding="utf-8"?>
<sst xmlns="http://schemas.openxmlformats.org/spreadsheetml/2006/main" count="36" uniqueCount="19">
  <si>
    <t>Sagarejo</t>
  </si>
  <si>
    <t>difference</t>
  </si>
  <si>
    <t>2015 with inflation</t>
  </si>
  <si>
    <t>real change</t>
  </si>
  <si>
    <t>real change %</t>
  </si>
  <si>
    <t>Administrative resources</t>
  </si>
  <si>
    <t>Inflation</t>
  </si>
  <si>
    <t>Budget</t>
  </si>
  <si>
    <t>Infrastructure</t>
  </si>
  <si>
    <t>social</t>
  </si>
  <si>
    <t xml:space="preserve">Ninotsminda </t>
  </si>
  <si>
    <t xml:space="preserve">Gardabani </t>
  </si>
  <si>
    <t xml:space="preserve">Adigeni </t>
  </si>
  <si>
    <t xml:space="preserve">Akhalkalaki </t>
  </si>
  <si>
    <t xml:space="preserve">Gamgeoba of the Akhaltsikhe </t>
  </si>
  <si>
    <t xml:space="preserve">NB. All % changes are "real", in other words they take into account the 2015 inflation rate, see http://www.worldbank.org/en/country/georgia </t>
  </si>
  <si>
    <t xml:space="preserve">Social </t>
  </si>
  <si>
    <t>Relative changes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</si>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</sst>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9" xfId="1" applyNumberFormat="1" applyFont="1" applyBorder="1"/>
    <xf numFmtId="164" fontId="0" fillId="0" borderId="9" xfId="1" applyNumberFormat="1" applyFont="1" applyBorder="1"/>
    <xf numFmtId="164" fontId="0" fillId="0" borderId="2" xfId="1" applyNumberFormat="1" applyFont="1" applyBorder="1"/>
    <xf numFmtId="165" fontId="0" fillId="0" borderId="11" xfId="1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3" xfId="2" applyFont="1" applyBorder="1"/>
    <xf numFmtId="9" fontId="2" fillId="0" borderId="10" xfId="2" applyFont="1" applyBorder="1"/>
    <xf numFmtId="9" fontId="2" fillId="0" borderId="4" xfId="2" applyFont="1" applyBorder="1"/>
    <xf numFmtId="9" fontId="0" fillId="0" borderId="0" xfId="0" applyNumberForma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Change</a:t>
            </a:r>
            <a:r>
              <a:rPr lang="en-GB" baseline="0"/>
              <a:t> in municipal budget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Sagarejo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Sheet1!$C$21:$D$21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-3.6856818029826793E-2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B-4CE3-9919-B9B91BEFDFAD}"/>
            </c:ext>
          </c:extLst>
        </c:ser>
        <c:ser>
          <c:idx val="1"/>
          <c:order val="1"/>
          <c:tx>
            <c:strRef>
              <c:f>Sheet1!$B$22</c:f>
              <c:strCache>
                <c:ptCount val="1"/>
                <c:pt idx="0">
                  <c:v>Ninotsminda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Sheet1!$C$22:$D$22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3.5156847942102935E-2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B-4CE3-9919-B9B91BEFDFAD}"/>
            </c:ext>
          </c:extLst>
        </c:ser>
        <c:ser>
          <c:idx val="2"/>
          <c:order val="2"/>
          <c:tx>
            <c:strRef>
              <c:f>Sheet1!$B$23</c:f>
              <c:strCache>
                <c:ptCount val="1"/>
                <c:pt idx="0">
                  <c:v>Gardabani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Sheet1!$C$23:$D$23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4.7390075489249046E-3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6B-4CE3-9919-B9B91BEFDFAD}"/>
            </c:ext>
          </c:extLst>
        </c:ser>
        <c:ser>
          <c:idx val="3"/>
          <c:order val="3"/>
          <c:tx>
            <c:strRef>
              <c:f>Sheet1!$B$24</c:f>
              <c:strCache>
                <c:ptCount val="1"/>
                <c:pt idx="0">
                  <c:v>Adigeni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Sheet1!$C$24:$D$24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4.940654784186127E-2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6B-4CE3-9919-B9B91BEFDFAD}"/>
            </c:ext>
          </c:extLst>
        </c:ser>
        <c:ser>
          <c:idx val="4"/>
          <c:order val="4"/>
          <c:tx>
            <c:strRef>
              <c:f>Sheet1!$B$25</c:f>
              <c:strCache>
                <c:ptCount val="1"/>
                <c:pt idx="0">
                  <c:v>Akhalkalaki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Sheet1!$C$25:$D$25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0.44273889142318129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6B-4CE3-9919-B9B91BEFDFAD}"/>
            </c:ext>
          </c:extLst>
        </c:ser>
        <c:ser>
          <c:idx val="5"/>
          <c:order val="5"/>
          <c:tx>
            <c:strRef>
              <c:f>Sheet1!$B$26</c:f>
              <c:strCache>
                <c:ptCount val="1"/>
                <c:pt idx="0">
                  <c:v>Gamgeoba of the Akhaltsikhe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Sheet1!$C$26:$D$26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4.940654784186127E-2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46B-4CE3-9919-B9B91BEFD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16096"/>
        <c:axId val="57717888"/>
      </c:lineChart>
      <c:dateAx>
        <c:axId val="577160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17888"/>
        <c:crosses val="max"/>
        <c:auto val="0"/>
        <c:lblOffset val="100"/>
        <c:baseTimeUnit val="days"/>
      </c:dateAx>
      <c:valAx>
        <c:axId val="577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1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Change</a:t>
            </a:r>
            <a:r>
              <a:rPr lang="en-GB" baseline="0"/>
              <a:t> in infrastructure spending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Sagarejo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Sheet1!$C$30:$D$30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0.23043428158298901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E1-4964-90D9-869376308A97}"/>
            </c:ext>
          </c:extLst>
        </c:ser>
        <c:ser>
          <c:idx val="1"/>
          <c:order val="1"/>
          <c:tx>
            <c:strRef>
              <c:f>Sheet1!$B$31</c:f>
              <c:strCache>
                <c:ptCount val="1"/>
                <c:pt idx="0">
                  <c:v>Ninotsminda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Sheet1!$C$31:$D$31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2.4177215189873418E-2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E1-4964-90D9-869376308A97}"/>
            </c:ext>
          </c:extLst>
        </c:ser>
        <c:ser>
          <c:idx val="2"/>
          <c:order val="2"/>
          <c:tx>
            <c:strRef>
              <c:f>Sheet1!$B$32</c:f>
              <c:strCache>
                <c:ptCount val="1"/>
                <c:pt idx="0">
                  <c:v>Gardabani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Sheet1!$C$32:$D$32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0.45884774157348401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E1-4964-90D9-869376308A97}"/>
            </c:ext>
          </c:extLst>
        </c:ser>
        <c:ser>
          <c:idx val="3"/>
          <c:order val="3"/>
          <c:tx>
            <c:strRef>
              <c:f>Sheet1!$B$33</c:f>
              <c:strCache>
                <c:ptCount val="1"/>
                <c:pt idx="0">
                  <c:v>Adigeni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Sheet1!$C$33:$D$33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0.11102980041921079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E1-4964-90D9-869376308A97}"/>
            </c:ext>
          </c:extLst>
        </c:ser>
        <c:ser>
          <c:idx val="4"/>
          <c:order val="4"/>
          <c:tx>
            <c:strRef>
              <c:f>Sheet1!$B$34</c:f>
              <c:strCache>
                <c:ptCount val="1"/>
                <c:pt idx="0">
                  <c:v>Akhalkalaki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Sheet1!$C$34:$D$34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0.66979833174955128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E1-4964-90D9-869376308A97}"/>
            </c:ext>
          </c:extLst>
        </c:ser>
        <c:ser>
          <c:idx val="5"/>
          <c:order val="5"/>
          <c:tx>
            <c:strRef>
              <c:f>Sheet1!$B$35</c:f>
              <c:strCache>
                <c:ptCount val="1"/>
                <c:pt idx="0">
                  <c:v>Gamgeoba of the Akhaltsikhe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Sheet1!$C$35:$D$35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0.75089962515618491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9E1-4964-90D9-86937630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4160"/>
        <c:axId val="89810048"/>
      </c:lineChart>
      <c:dateAx>
        <c:axId val="89804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10048"/>
        <c:crosses val="max"/>
        <c:auto val="0"/>
        <c:lblOffset val="100"/>
        <c:baseTimeUnit val="days"/>
      </c:dateAx>
      <c:valAx>
        <c:axId val="898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0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Change</a:t>
            </a:r>
            <a:r>
              <a:rPr lang="en-GB" baseline="0"/>
              <a:t> in social care project spending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Sagarejo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Sheet1!$C$39:$D$39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-0.19112098138747885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9-434B-9012-D013681330F4}"/>
            </c:ext>
          </c:extLst>
        </c:ser>
        <c:ser>
          <c:idx val="1"/>
          <c:order val="1"/>
          <c:tx>
            <c:strRef>
              <c:f>Sheet1!$B$40</c:f>
              <c:strCache>
                <c:ptCount val="1"/>
                <c:pt idx="0">
                  <c:v>Ninotsminda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Sheet1!$C$40:$D$40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0.23908902691511388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39-434B-9012-D013681330F4}"/>
            </c:ext>
          </c:extLst>
        </c:ser>
        <c:ser>
          <c:idx val="2"/>
          <c:order val="2"/>
          <c:tx>
            <c:strRef>
              <c:f>Sheet1!$B$41</c:f>
              <c:strCache>
                <c:ptCount val="1"/>
                <c:pt idx="0">
                  <c:v>Gardabani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Sheet1!$C$41:$D$41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9.8266270591412366E-2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39-434B-9012-D013681330F4}"/>
            </c:ext>
          </c:extLst>
        </c:ser>
        <c:ser>
          <c:idx val="3"/>
          <c:order val="3"/>
          <c:tx>
            <c:strRef>
              <c:f>Sheet1!$B$42</c:f>
              <c:strCache>
                <c:ptCount val="1"/>
                <c:pt idx="0">
                  <c:v>Adigeni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Sheet1!$C$42:$D$42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0.41395067941620534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39-434B-9012-D013681330F4}"/>
            </c:ext>
          </c:extLst>
        </c:ser>
        <c:ser>
          <c:idx val="4"/>
          <c:order val="4"/>
          <c:tx>
            <c:strRef>
              <c:f>Sheet1!$B$43</c:f>
              <c:strCache>
                <c:ptCount val="1"/>
                <c:pt idx="0">
                  <c:v>Akhalkalaki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Sheet1!$C$43:$D$43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0.8075865687303253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39-434B-9012-D013681330F4}"/>
            </c:ext>
          </c:extLst>
        </c:ser>
        <c:ser>
          <c:idx val="5"/>
          <c:order val="5"/>
          <c:tx>
            <c:strRef>
              <c:f>Sheet1!$B$44</c:f>
              <c:strCache>
                <c:ptCount val="1"/>
                <c:pt idx="0">
                  <c:v>Gamgeoba of the Akhaltsikhe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Sheet1!$C$44:$D$44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0.32630286493860844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39-434B-9012-D01368133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6928"/>
        <c:axId val="89855104"/>
      </c:lineChart>
      <c:dateAx>
        <c:axId val="89836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55104"/>
        <c:crosses val="max"/>
        <c:auto val="0"/>
        <c:lblOffset val="100"/>
        <c:baseTimeUnit val="days"/>
      </c:dateAx>
      <c:valAx>
        <c:axId val="8985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3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13</xdr:row>
      <xdr:rowOff>19050</xdr:rowOff>
    </xdr:from>
    <xdr:to>
      <xdr:col>10</xdr:col>
      <xdr:colOff>847725</xdr:colOff>
      <xdr:row>36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13</xdr:row>
      <xdr:rowOff>9525</xdr:rowOff>
    </xdr:from>
    <xdr:to>
      <xdr:col>15</xdr:col>
      <xdr:colOff>457200</xdr:colOff>
      <xdr:row>36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37</xdr:row>
      <xdr:rowOff>171450</xdr:rowOff>
    </xdr:from>
    <xdr:to>
      <xdr:col>10</xdr:col>
      <xdr:colOff>847725</xdr:colOff>
      <xdr:row>61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topLeftCell="B4" workbookViewId="0">
      <selection activeCell="O3" sqref="O3"/>
    </sheetView>
  </sheetViews>
  <sheetFormatPr defaultRowHeight="15" x14ac:dyDescent="0.25"/>
  <cols>
    <col min="1" max="1" width="9" hidden="1" customWidth="1"/>
    <col min="2" max="2" width="19.140625" customWidth="1"/>
    <col min="3" max="20" width="13.5703125" customWidth="1"/>
  </cols>
  <sheetData>
    <row r="1" spans="1:20" ht="23.25" x14ac:dyDescent="0.35">
      <c r="B1" s="2" t="s">
        <v>5</v>
      </c>
      <c r="G1" t="s">
        <v>6</v>
      </c>
      <c r="H1">
        <v>1.04</v>
      </c>
    </row>
    <row r="2" spans="1:20" ht="23.25" x14ac:dyDescent="0.35">
      <c r="B2" s="2"/>
    </row>
    <row r="3" spans="1:20" ht="23.25" x14ac:dyDescent="0.35">
      <c r="B3" s="2"/>
      <c r="C3" s="12" t="s">
        <v>0</v>
      </c>
      <c r="D3" s="13"/>
      <c r="E3" s="14"/>
      <c r="F3" s="12" t="s">
        <v>10</v>
      </c>
      <c r="G3" s="13"/>
      <c r="H3" s="14"/>
      <c r="I3" s="12" t="s">
        <v>11</v>
      </c>
      <c r="J3" s="13"/>
      <c r="K3" s="14"/>
      <c r="L3" s="12" t="s">
        <v>12</v>
      </c>
      <c r="M3" s="13"/>
      <c r="N3" s="14"/>
      <c r="O3" s="12" t="s">
        <v>13</v>
      </c>
      <c r="P3" s="13"/>
      <c r="Q3" s="14"/>
      <c r="R3" s="12" t="s">
        <v>14</v>
      </c>
      <c r="S3" s="13"/>
      <c r="T3" s="6"/>
    </row>
    <row r="4" spans="1:20" x14ac:dyDescent="0.25">
      <c r="C4" s="5" t="s">
        <v>7</v>
      </c>
      <c r="D4" s="7" t="s">
        <v>8</v>
      </c>
      <c r="E4" s="6" t="s">
        <v>9</v>
      </c>
      <c r="F4" s="5" t="s">
        <v>7</v>
      </c>
      <c r="G4" s="7" t="s">
        <v>8</v>
      </c>
      <c r="H4" s="6" t="s">
        <v>9</v>
      </c>
      <c r="I4" s="5" t="s">
        <v>7</v>
      </c>
      <c r="J4" s="7" t="s">
        <v>8</v>
      </c>
      <c r="K4" s="6" t="s">
        <v>9</v>
      </c>
      <c r="L4" s="5" t="s">
        <v>7</v>
      </c>
      <c r="M4" s="7" t="s">
        <v>8</v>
      </c>
      <c r="N4" s="6" t="s">
        <v>9</v>
      </c>
      <c r="O4" s="5" t="s">
        <v>7</v>
      </c>
      <c r="P4" s="7" t="s">
        <v>8</v>
      </c>
      <c r="Q4" s="6" t="s">
        <v>9</v>
      </c>
      <c r="R4" s="5" t="s">
        <v>7</v>
      </c>
      <c r="S4" s="7" t="s">
        <v>8</v>
      </c>
      <c r="T4" s="6" t="s">
        <v>9</v>
      </c>
    </row>
    <row r="5" spans="1:20" x14ac:dyDescent="0.25">
      <c r="A5">
        <v>7500000</v>
      </c>
      <c r="B5" s="1">
        <v>2015</v>
      </c>
      <c r="C5" s="3">
        <v>7476500</v>
      </c>
      <c r="D5" s="8">
        <v>5449690</v>
      </c>
      <c r="E5" s="4">
        <v>709200</v>
      </c>
      <c r="F5" s="3">
        <v>7682600</v>
      </c>
      <c r="G5" s="8">
        <v>3950000</v>
      </c>
      <c r="H5" s="4">
        <v>241500</v>
      </c>
      <c r="I5" s="3">
        <v>11180400</v>
      </c>
      <c r="J5" s="8">
        <v>9980400</v>
      </c>
      <c r="K5" s="4">
        <v>740600</v>
      </c>
      <c r="L5" s="3">
        <v>3472900</v>
      </c>
      <c r="M5" s="8">
        <v>4389200</v>
      </c>
      <c r="N5" s="4">
        <v>198700</v>
      </c>
      <c r="O5" s="3">
        <v>12933700</v>
      </c>
      <c r="P5" s="8">
        <v>7576800</v>
      </c>
      <c r="Q5" s="4">
        <v>381200</v>
      </c>
      <c r="R5" s="3">
        <v>3472900</v>
      </c>
      <c r="S5" s="8">
        <v>4802000</v>
      </c>
      <c r="T5" s="4">
        <v>293200</v>
      </c>
    </row>
    <row r="6" spans="1:20" x14ac:dyDescent="0.25">
      <c r="B6" s="1">
        <v>2016</v>
      </c>
      <c r="C6" s="3">
        <v>7500000</v>
      </c>
      <c r="D6" s="8">
        <v>6923473</v>
      </c>
      <c r="E6" s="4">
        <v>602025</v>
      </c>
      <c r="F6" s="3">
        <v>8260000</v>
      </c>
      <c r="G6" s="8">
        <v>4203500</v>
      </c>
      <c r="H6" s="4">
        <v>308900</v>
      </c>
      <c r="I6" s="3">
        <v>11680600</v>
      </c>
      <c r="J6" s="8">
        <v>14959100</v>
      </c>
      <c r="K6" s="4">
        <v>843000</v>
      </c>
      <c r="L6" s="3">
        <v>3783400</v>
      </c>
      <c r="M6" s="8">
        <v>5052100</v>
      </c>
      <c r="N6" s="4">
        <v>288900</v>
      </c>
      <c r="O6" s="3">
        <v>19177300</v>
      </c>
      <c r="P6" s="8">
        <v>12954800</v>
      </c>
      <c r="Q6" s="4">
        <v>704300</v>
      </c>
      <c r="R6" s="3">
        <v>3783400</v>
      </c>
      <c r="S6" s="8">
        <v>8599900</v>
      </c>
      <c r="T6" s="4">
        <v>400600</v>
      </c>
    </row>
    <row r="7" spans="1:20" x14ac:dyDescent="0.25">
      <c r="B7" t="s">
        <v>1</v>
      </c>
      <c r="C7" s="3">
        <f>C6-C5</f>
        <v>23500</v>
      </c>
      <c r="D7" s="8">
        <f>D6-D5</f>
        <v>1473783</v>
      </c>
      <c r="E7" s="4">
        <f t="shared" ref="E7:H7" si="0">E6-E5</f>
        <v>-107175</v>
      </c>
      <c r="F7" s="3">
        <f t="shared" si="0"/>
        <v>577400</v>
      </c>
      <c r="G7" s="8">
        <f t="shared" si="0"/>
        <v>253500</v>
      </c>
      <c r="H7" s="4">
        <f t="shared" si="0"/>
        <v>67400</v>
      </c>
      <c r="I7" s="3">
        <f t="shared" ref="I7" si="1">I6-I5</f>
        <v>500200</v>
      </c>
      <c r="J7" s="8">
        <f t="shared" ref="J7" si="2">J6-J5</f>
        <v>4978700</v>
      </c>
      <c r="K7" s="4">
        <f t="shared" ref="K7" si="3">K6-K5</f>
        <v>102400</v>
      </c>
      <c r="L7" s="3">
        <f t="shared" ref="L7" si="4">L6-L5</f>
        <v>310500</v>
      </c>
      <c r="M7" s="8">
        <f t="shared" ref="M7" si="5">M6-M5</f>
        <v>662900</v>
      </c>
      <c r="N7" s="4">
        <f t="shared" ref="N7" si="6">N6-N5</f>
        <v>90200</v>
      </c>
      <c r="O7" s="3">
        <f t="shared" ref="O7" si="7">O6-O5</f>
        <v>6243600</v>
      </c>
      <c r="P7" s="8">
        <f t="shared" ref="P7" si="8">P6-P5</f>
        <v>5378000</v>
      </c>
      <c r="Q7" s="4">
        <f t="shared" ref="Q7" si="9">Q6-Q5</f>
        <v>323100</v>
      </c>
      <c r="R7" s="3">
        <f t="shared" ref="R7" si="10">R6-R5</f>
        <v>310500</v>
      </c>
      <c r="S7" s="8">
        <f t="shared" ref="S7" si="11">S6-S5</f>
        <v>3797900</v>
      </c>
      <c r="T7" s="4">
        <f t="shared" ref="T7" si="12">T6-T5</f>
        <v>107400</v>
      </c>
    </row>
    <row r="8" spans="1:20" x14ac:dyDescent="0.25">
      <c r="B8" t="s">
        <v>2</v>
      </c>
      <c r="C8" s="3">
        <f t="shared" ref="C8:T8" si="13">C5*i</f>
        <v>7775560</v>
      </c>
      <c r="D8" s="9">
        <f t="shared" si="13"/>
        <v>5667677.6000000006</v>
      </c>
      <c r="E8" s="4">
        <f t="shared" si="13"/>
        <v>737568</v>
      </c>
      <c r="F8" s="3">
        <f t="shared" si="13"/>
        <v>7989904</v>
      </c>
      <c r="G8" s="9">
        <f t="shared" si="13"/>
        <v>4108000</v>
      </c>
      <c r="H8" s="10">
        <f t="shared" si="13"/>
        <v>251160</v>
      </c>
      <c r="I8" s="3">
        <f t="shared" si="13"/>
        <v>11627616</v>
      </c>
      <c r="J8" s="9">
        <f t="shared" si="13"/>
        <v>10379616</v>
      </c>
      <c r="K8" s="10">
        <f t="shared" si="13"/>
        <v>770224</v>
      </c>
      <c r="L8" s="3">
        <f t="shared" si="13"/>
        <v>3611816</v>
      </c>
      <c r="M8" s="9">
        <f t="shared" si="13"/>
        <v>4564768</v>
      </c>
      <c r="N8" s="10">
        <f t="shared" si="13"/>
        <v>206648</v>
      </c>
      <c r="O8" s="3">
        <f t="shared" si="13"/>
        <v>13451048</v>
      </c>
      <c r="P8" s="9">
        <f t="shared" si="13"/>
        <v>7879872</v>
      </c>
      <c r="Q8" s="10">
        <f t="shared" si="13"/>
        <v>396448</v>
      </c>
      <c r="R8" s="3">
        <f t="shared" si="13"/>
        <v>3611816</v>
      </c>
      <c r="S8" s="3">
        <f t="shared" si="13"/>
        <v>4994080</v>
      </c>
      <c r="T8" s="11">
        <f t="shared" si="13"/>
        <v>304928</v>
      </c>
    </row>
    <row r="9" spans="1:20" x14ac:dyDescent="0.25">
      <c r="B9" t="s">
        <v>3</v>
      </c>
      <c r="C9" s="3">
        <f>C6-C8</f>
        <v>-275560</v>
      </c>
      <c r="D9" s="8">
        <f>D6-D8</f>
        <v>1255795.3999999994</v>
      </c>
      <c r="E9" s="4">
        <f t="shared" ref="E9:H9" si="14">E6-E8</f>
        <v>-135543</v>
      </c>
      <c r="F9" s="3">
        <f t="shared" si="14"/>
        <v>270096</v>
      </c>
      <c r="G9" s="8">
        <f t="shared" si="14"/>
        <v>95500</v>
      </c>
      <c r="H9" s="4">
        <f t="shared" si="14"/>
        <v>57740</v>
      </c>
      <c r="I9" s="3">
        <f t="shared" ref="I9" si="15">I6-I8</f>
        <v>52984</v>
      </c>
      <c r="J9" s="8">
        <f t="shared" ref="J9" si="16">J6-J8</f>
        <v>4579484</v>
      </c>
      <c r="K9" s="4">
        <f t="shared" ref="K9" si="17">K6-K8</f>
        <v>72776</v>
      </c>
      <c r="L9" s="3">
        <f t="shared" ref="L9" si="18">L6-L8</f>
        <v>171584</v>
      </c>
      <c r="M9" s="8">
        <f t="shared" ref="M9" si="19">M6-M8</f>
        <v>487332</v>
      </c>
      <c r="N9" s="4">
        <f t="shared" ref="N9" si="20">N6-N8</f>
        <v>82252</v>
      </c>
      <c r="O9" s="3">
        <f t="shared" ref="O9" si="21">O6-O8</f>
        <v>5726252</v>
      </c>
      <c r="P9" s="8">
        <f t="shared" ref="P9" si="22">P6-P8</f>
        <v>5074928</v>
      </c>
      <c r="Q9" s="4">
        <f t="shared" ref="Q9" si="23">Q6-Q8</f>
        <v>307852</v>
      </c>
      <c r="R9" s="3">
        <f t="shared" ref="R9" si="24">R6-R8</f>
        <v>171584</v>
      </c>
      <c r="S9" s="8">
        <f t="shared" ref="S9" si="25">S6-S8</f>
        <v>3605820</v>
      </c>
      <c r="T9" s="4">
        <f t="shared" ref="T9" si="26">T6-T8</f>
        <v>95672</v>
      </c>
    </row>
    <row r="10" spans="1:20" x14ac:dyDescent="0.25">
      <c r="B10" t="s">
        <v>4</v>
      </c>
      <c r="C10" s="15">
        <f>C9/C5</f>
        <v>-3.6856818029826793E-2</v>
      </c>
      <c r="D10" s="16">
        <f>D9/D5</f>
        <v>0.23043428158298901</v>
      </c>
      <c r="E10" s="17">
        <f t="shared" ref="E10:H10" si="27">E9/E5</f>
        <v>-0.19112098138747885</v>
      </c>
      <c r="F10" s="15">
        <f t="shared" si="27"/>
        <v>3.5156847942102935E-2</v>
      </c>
      <c r="G10" s="16">
        <f t="shared" si="27"/>
        <v>2.4177215189873418E-2</v>
      </c>
      <c r="H10" s="17">
        <f t="shared" si="27"/>
        <v>0.23908902691511388</v>
      </c>
      <c r="I10" s="15">
        <f t="shared" ref="I10" si="28">I9/I5</f>
        <v>4.7390075489249046E-3</v>
      </c>
      <c r="J10" s="16">
        <f t="shared" ref="J10" si="29">J9/J5</f>
        <v>0.45884774157348401</v>
      </c>
      <c r="K10" s="17">
        <f t="shared" ref="K10" si="30">K9/K5</f>
        <v>9.8266270591412366E-2</v>
      </c>
      <c r="L10" s="15">
        <f t="shared" ref="L10" si="31">L9/L5</f>
        <v>4.940654784186127E-2</v>
      </c>
      <c r="M10" s="16">
        <f t="shared" ref="M10" si="32">M9/M5</f>
        <v>0.11102980041921079</v>
      </c>
      <c r="N10" s="17">
        <f t="shared" ref="N10" si="33">N9/N5</f>
        <v>0.41395067941620534</v>
      </c>
      <c r="O10" s="15">
        <f t="shared" ref="O10" si="34">O9/O5</f>
        <v>0.44273889142318129</v>
      </c>
      <c r="P10" s="16">
        <f t="shared" ref="P10" si="35">P9/P5</f>
        <v>0.66979833174955128</v>
      </c>
      <c r="Q10" s="17">
        <f t="shared" ref="Q10" si="36">Q9/Q5</f>
        <v>0.8075865687303253</v>
      </c>
      <c r="R10" s="15">
        <f t="shared" ref="R10" si="37">R9/R5</f>
        <v>4.940654784186127E-2</v>
      </c>
      <c r="S10" s="16">
        <f t="shared" ref="S10" si="38">S9/S5</f>
        <v>0.75089962515618491</v>
      </c>
      <c r="T10" s="17">
        <f t="shared" ref="T10" si="39">T9/T5</f>
        <v>0.32630286493860844</v>
      </c>
    </row>
    <row r="12" spans="1:20" x14ac:dyDescent="0.25">
      <c r="B12" t="s">
        <v>15</v>
      </c>
    </row>
    <row r="19" spans="2:6" x14ac:dyDescent="0.25">
      <c r="B19" s="19" t="s">
        <v>17</v>
      </c>
      <c r="C19" s="19" t="s">
        <v>18</v>
      </c>
      <c r="D19" t="s">
        <v>7</v>
      </c>
    </row>
    <row r="20" spans="2:6" x14ac:dyDescent="0.25">
      <c r="B20" s="19"/>
      <c r="C20" s="19">
        <v>2015</v>
      </c>
      <c r="D20">
        <v>2016</v>
      </c>
    </row>
    <row r="21" spans="2:6" x14ac:dyDescent="0.25">
      <c r="B21" t="str">
        <f>C$3</f>
        <v>Sagarejo</v>
      </c>
      <c r="C21">
        <v>0</v>
      </c>
      <c r="D21" s="18">
        <f>C10</f>
        <v>-3.6856818029826793E-2</v>
      </c>
    </row>
    <row r="22" spans="2:6" x14ac:dyDescent="0.25">
      <c r="B22" t="str">
        <f>F$3</f>
        <v xml:space="preserve">Ninotsminda </v>
      </c>
      <c r="C22">
        <v>0</v>
      </c>
      <c r="D22" s="18">
        <f>F10</f>
        <v>3.5156847942102935E-2</v>
      </c>
    </row>
    <row r="23" spans="2:6" x14ac:dyDescent="0.25">
      <c r="B23" t="str">
        <f>I$3</f>
        <v xml:space="preserve">Gardabani </v>
      </c>
      <c r="C23">
        <v>0</v>
      </c>
      <c r="D23" s="18">
        <f>I10</f>
        <v>4.7390075489249046E-3</v>
      </c>
    </row>
    <row r="24" spans="2:6" x14ac:dyDescent="0.25">
      <c r="B24" t="str">
        <f>L$3</f>
        <v xml:space="preserve">Adigeni </v>
      </c>
      <c r="C24">
        <v>0</v>
      </c>
      <c r="D24" s="18">
        <f>L10</f>
        <v>4.940654784186127E-2</v>
      </c>
    </row>
    <row r="25" spans="2:6" x14ac:dyDescent="0.25">
      <c r="B25" t="str">
        <f>O$3</f>
        <v xml:space="preserve">Akhalkalaki </v>
      </c>
      <c r="C25">
        <v>0</v>
      </c>
      <c r="D25" s="18">
        <f>O10</f>
        <v>0.44273889142318129</v>
      </c>
    </row>
    <row r="26" spans="2:6" x14ac:dyDescent="0.25">
      <c r="B26" t="str">
        <f>R$3</f>
        <v xml:space="preserve">Gamgeoba of the Akhaltsikhe </v>
      </c>
      <c r="C26">
        <v>0</v>
      </c>
      <c r="D26" s="18">
        <f>R10</f>
        <v>4.940654784186127E-2</v>
      </c>
    </row>
    <row r="27" spans="2:6" x14ac:dyDescent="0.25">
      <c r="D27" s="18"/>
      <c r="F27" s="18"/>
    </row>
    <row r="28" spans="2:6" x14ac:dyDescent="0.25">
      <c r="D28" t="s">
        <v>8</v>
      </c>
    </row>
    <row r="29" spans="2:6" x14ac:dyDescent="0.25">
      <c r="B29" s="19"/>
      <c r="C29" s="19">
        <v>2015</v>
      </c>
      <c r="D29">
        <v>2016</v>
      </c>
    </row>
    <row r="30" spans="2:6" x14ac:dyDescent="0.25">
      <c r="B30" t="str">
        <f>C$3</f>
        <v>Sagarejo</v>
      </c>
      <c r="C30">
        <v>0</v>
      </c>
      <c r="D30" s="18">
        <f>D10</f>
        <v>0.23043428158298901</v>
      </c>
    </row>
    <row r="31" spans="2:6" x14ac:dyDescent="0.25">
      <c r="B31" t="str">
        <f>F$3</f>
        <v xml:space="preserve">Ninotsminda </v>
      </c>
      <c r="C31">
        <v>0</v>
      </c>
      <c r="D31" s="18">
        <f>G10</f>
        <v>2.4177215189873418E-2</v>
      </c>
    </row>
    <row r="32" spans="2:6" x14ac:dyDescent="0.25">
      <c r="B32" t="str">
        <f>I$3</f>
        <v xml:space="preserve">Gardabani </v>
      </c>
      <c r="C32">
        <v>0</v>
      </c>
      <c r="D32" s="18">
        <f>J10</f>
        <v>0.45884774157348401</v>
      </c>
    </row>
    <row r="33" spans="2:4" x14ac:dyDescent="0.25">
      <c r="B33" t="str">
        <f>L$3</f>
        <v xml:space="preserve">Adigeni </v>
      </c>
      <c r="C33">
        <v>0</v>
      </c>
      <c r="D33" s="18">
        <f>M10</f>
        <v>0.11102980041921079</v>
      </c>
    </row>
    <row r="34" spans="2:4" x14ac:dyDescent="0.25">
      <c r="B34" t="str">
        <f>O$3</f>
        <v xml:space="preserve">Akhalkalaki </v>
      </c>
      <c r="C34">
        <v>0</v>
      </c>
      <c r="D34" s="18">
        <f>P10</f>
        <v>0.66979833174955128</v>
      </c>
    </row>
    <row r="35" spans="2:4" x14ac:dyDescent="0.25">
      <c r="B35" t="str">
        <f>R$3</f>
        <v xml:space="preserve">Gamgeoba of the Akhaltsikhe </v>
      </c>
      <c r="C35">
        <v>0</v>
      </c>
      <c r="D35" s="18">
        <f>S10</f>
        <v>0.75089962515618491</v>
      </c>
    </row>
    <row r="36" spans="2:4" x14ac:dyDescent="0.25">
      <c r="D36" s="18"/>
    </row>
    <row r="37" spans="2:4" x14ac:dyDescent="0.25">
      <c r="D37" t="s">
        <v>16</v>
      </c>
    </row>
    <row r="38" spans="2:4" x14ac:dyDescent="0.25">
      <c r="B38" s="19"/>
      <c r="C38" s="19">
        <v>2015</v>
      </c>
      <c r="D38">
        <v>2016</v>
      </c>
    </row>
    <row r="39" spans="2:4" x14ac:dyDescent="0.25">
      <c r="B39" t="str">
        <f>C$3</f>
        <v>Sagarejo</v>
      </c>
      <c r="C39">
        <v>0</v>
      </c>
      <c r="D39" s="18">
        <f>E10</f>
        <v>-0.19112098138747885</v>
      </c>
    </row>
    <row r="40" spans="2:4" x14ac:dyDescent="0.25">
      <c r="B40" t="str">
        <f>F$3</f>
        <v xml:space="preserve">Ninotsminda </v>
      </c>
      <c r="C40">
        <v>0</v>
      </c>
      <c r="D40" s="18">
        <f>H10</f>
        <v>0.23908902691511388</v>
      </c>
    </row>
    <row r="41" spans="2:4" x14ac:dyDescent="0.25">
      <c r="B41" t="str">
        <f>I$3</f>
        <v xml:space="preserve">Gardabani </v>
      </c>
      <c r="C41">
        <v>0</v>
      </c>
      <c r="D41" s="18">
        <f>K10</f>
        <v>9.8266270591412366E-2</v>
      </c>
    </row>
    <row r="42" spans="2:4" x14ac:dyDescent="0.25">
      <c r="B42" t="str">
        <f>L$3</f>
        <v xml:space="preserve">Adigeni </v>
      </c>
      <c r="C42">
        <v>0</v>
      </c>
      <c r="D42" s="18">
        <f>N10</f>
        <v>0.41395067941620534</v>
      </c>
    </row>
    <row r="43" spans="2:4" x14ac:dyDescent="0.25">
      <c r="B43" t="str">
        <f>O$3</f>
        <v xml:space="preserve">Akhalkalaki </v>
      </c>
      <c r="C43">
        <v>0</v>
      </c>
      <c r="D43" s="18">
        <f>Q10</f>
        <v>0.8075865687303253</v>
      </c>
    </row>
    <row r="44" spans="2:4" x14ac:dyDescent="0.25">
      <c r="B44" t="str">
        <f>R$3</f>
        <v xml:space="preserve">Gamgeoba of the Akhaltsikhe </v>
      </c>
      <c r="C44">
        <v>0</v>
      </c>
      <c r="D44" s="18">
        <f>T10</f>
        <v>0.32630286493860844</v>
      </c>
    </row>
  </sheetData>
  <conditionalFormatting sqref="C10:T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{1DA902C9-5A6F-487A-8A2D-2AE433D0EDB2}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A902C9-5A6F-487A-8A2D-2AE433D0ED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C10:T10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Ohman</dc:creator>
  <cp:lastModifiedBy>Dito</cp:lastModifiedBy>
  <dcterms:created xsi:type="dcterms:W3CDTF">2016-10-10T09:04:02Z</dcterms:created>
  <dcterms:modified xsi:type="dcterms:W3CDTF">2016-10-11T08:30:45Z</dcterms:modified>
</cp:coreProperties>
</file>